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PNECH\Desktop\Cuenta Pública\2021\Presupuesto y Transparencia\"/>
    </mc:Choice>
  </mc:AlternateContent>
  <xr:revisionPtr revIDLastSave="0" documentId="13_ncr:1_{21BD9922-0BB2-4AC7-AAB1-4786A4FCF12C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15" i="1"/>
  <c r="H13" i="1"/>
  <c r="G17" i="1"/>
  <c r="F17" i="1"/>
  <c r="D17" i="1"/>
  <c r="C17" i="1"/>
  <c r="E17" i="1" s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G81" i="1" l="1"/>
  <c r="H37" i="1"/>
  <c r="E37" i="1"/>
  <c r="D81" i="1"/>
  <c r="E27" i="1"/>
  <c r="H27" i="1" s="1"/>
  <c r="F81" i="1"/>
  <c r="H17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<sst xmlns="http://schemas.openxmlformats.org/spreadsheetml/2006/main" count="94" uniqueCount="94">
  <si>
    <t>ASEC_EAEPEDCOG_2doTRIM_T0</t>
  </si>
  <si>
    <t>Nombre del Ente Público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</si>
  <si>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</si>
  <si>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</si>
  <si>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</si>
  <si>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</si>
  <si>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</si>
  <si>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</si>
  <si>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</si>
  <si>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</si>
  <si>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</si>
  <si>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</si>
  <si>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</si>
  <si>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</si>
  <si>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</si>
  <si>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</si>
  <si>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</si>
  <si>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</si>
  <si>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</si>
  <si>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</si>
  <si>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</si>
  <si>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</si>
  <si>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</si>
  <si>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</si>
  <si>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</si>
  <si>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</si>
  <si>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</si>
  <si>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</si>
  <si>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</si>
  <si>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</si>
  <si>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</si>
  <si>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</si>
  <si>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</si>
  <si>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</si>
  <si>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</si>
  <si>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</si>
  <si>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</si>
  <si>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</si>
  <si>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</si>
  <si>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</si>
  <si>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</si>
  <si>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</si>
  <si>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</si>
  <si>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</si>
  <si>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</si>
  <si>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</si>
  <si>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</si>
  <si>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</si>
  <si>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</si>
  <si>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</si>
  <si>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</si>
  <si>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</si>
  <si>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</si>
  <si>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</si>
  <si>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</si>
  <si>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</si>
  <si>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</si>
  <si>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</si>
  <si>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</si>
  <si>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</si>
  <si>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</si>
  <si>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</si>
  <si>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</si>
  <si>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</si>
  <si>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</si>
  <si>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</si>
  <si>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</si>
  <si>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</si>
  <si>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</si>
  <si>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</si>
  <si>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</si>
  <si>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</si>
  <si>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</si>
  <si>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</si>
  <si>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</si>
  <si>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</si>
  <si>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</si>
  <si>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</si>
  <si>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</si>
  <si>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</si>
  <si>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</si>
  <si>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</si>
  <si>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</si>
  <si>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</si>
  <si>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</si>
  <si>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</si>
  <si>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</si>
  <si>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</si>
  <si>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>DR. PEDRO RUBIO MOLINA</t>
  </si>
  <si>
    <t>LIC. FERNANDO SOTO MOLINA</t>
  </si>
  <si>
    <t>RECTOR</t>
  </si>
  <si>
    <t>SECRETARIO ADMINISTRATIVO</t>
  </si>
  <si>
    <t>-------------------------</t>
  </si>
  <si>
    <t>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</si>
</sst>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2" fillId="0" borderId="0" xfId="0" quotePrefix="1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52" zoomScale="80" zoomScaleNormal="80" workbookViewId="0">
      <selection activeCell="J85" sqref="J85:J8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21.140625" style="1" customWidth="1"/>
    <col min="4" max="4" width="24.5703125" style="1" customWidth="1"/>
    <col min="5" max="5" width="23" style="1" customWidth="1"/>
    <col min="6" max="6" width="20" style="1" customWidth="1"/>
    <col min="7" max="7" width="20.140625" style="1" customWidth="1"/>
    <col min="8" max="8" width="24.57031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1</v>
      </c>
      <c r="C2" s="25"/>
      <c r="D2" s="25"/>
      <c r="E2" s="25"/>
      <c r="F2" s="25"/>
      <c r="G2" s="25"/>
      <c r="H2" s="26"/>
    </row>
    <row r="3" spans="2:9" x14ac:dyDescent="0.2">
      <c r="B3" s="27" t="s">
        <v>2</v>
      </c>
      <c r="C3" s="28"/>
      <c r="D3" s="28"/>
      <c r="E3" s="28"/>
      <c r="F3" s="28"/>
      <c r="G3" s="28"/>
      <c r="H3" s="29"/>
    </row>
    <row r="4" spans="2:9" x14ac:dyDescent="0.2">
      <c r="B4" s="27" t="s">
        <v>3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4</v>
      </c>
      <c r="C6" s="36" t="s">
        <v>5</v>
      </c>
      <c r="D6" s="37"/>
      <c r="E6" s="37"/>
      <c r="F6" s="37"/>
      <c r="G6" s="38"/>
      <c r="H6" s="39" t="s">
        <v>6</v>
      </c>
    </row>
    <row r="7" spans="2:9" ht="24.75" thickBot="1" x14ac:dyDescent="0.25">
      <c r="B7" s="34"/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12</v>
      </c>
      <c r="F8" s="4">
        <v>4</v>
      </c>
      <c r="G8" s="4">
        <v>5</v>
      </c>
      <c r="H8" s="5" t="s">
        <v>13</v>
      </c>
    </row>
    <row r="9" spans="2:9" ht="24" customHeight="1" x14ac:dyDescent="0.2">
      <c r="B9" s="6" t="s">
        <v>14</v>
      </c>
      <c r="C9" s="16">
        <f>SUM(C10:C16)</f>
        <v>137191310.15000001</v>
      </c>
      <c r="D9" s="16">
        <f>SUM(D10:D16)</f>
        <v>37017313.469999999</v>
      </c>
      <c r="E9" s="16">
        <f t="shared" ref="E9:E26" si="0">C9+D9</f>
        <v>174208623.62</v>
      </c>
      <c r="F9" s="16">
        <f>SUM(F10:F16)</f>
        <v>174003121.63999999</v>
      </c>
      <c r="G9" s="16">
        <f>SUM(G10:G16)</f>
        <v>174003121.63999999</v>
      </c>
      <c r="H9" s="16">
        <f t="shared" ref="H9:H40" si="1">E9-F9</f>
        <v>205501.98000001907</v>
      </c>
    </row>
    <row r="10" spans="2:9" ht="12" customHeight="1" x14ac:dyDescent="0.2">
      <c r="B10" s="11" t="s">
        <v>15</v>
      </c>
      <c r="C10" s="12">
        <v>58533365.359999999</v>
      </c>
      <c r="D10" s="13">
        <v>2254708.08</v>
      </c>
      <c r="E10" s="18">
        <f t="shared" si="0"/>
        <v>60788073.439999998</v>
      </c>
      <c r="F10" s="12">
        <v>60788073.439999998</v>
      </c>
      <c r="G10" s="12">
        <v>60788073.439999998</v>
      </c>
      <c r="H10" s="20">
        <f t="shared" si="1"/>
        <v>0</v>
      </c>
    </row>
    <row r="11" spans="2:9" ht="12" customHeight="1" x14ac:dyDescent="0.2">
      <c r="B11" s="11" t="s">
        <v>16</v>
      </c>
      <c r="C11" s="12">
        <v>25434819.600000001</v>
      </c>
      <c r="D11" s="13">
        <v>1458121.55</v>
      </c>
      <c r="E11" s="18">
        <f t="shared" si="0"/>
        <v>26892941.150000002</v>
      </c>
      <c r="F11" s="12">
        <v>6296315.9400000004</v>
      </c>
      <c r="G11" s="12">
        <v>6296315.9400000004</v>
      </c>
      <c r="H11" s="20">
        <f t="shared" si="1"/>
        <v>20596625.210000001</v>
      </c>
    </row>
    <row r="12" spans="2:9" ht="12" customHeight="1" x14ac:dyDescent="0.2">
      <c r="B12" s="11" t="s">
        <v>17</v>
      </c>
      <c r="C12" s="12">
        <v>35056609.350000001</v>
      </c>
      <c r="D12" s="13">
        <v>25881854.52</v>
      </c>
      <c r="E12" s="18">
        <f t="shared" si="0"/>
        <v>60938463.870000005</v>
      </c>
      <c r="F12" s="12">
        <v>54325403.409999996</v>
      </c>
      <c r="G12" s="12">
        <v>54325403.409999996</v>
      </c>
      <c r="H12" s="20">
        <f t="shared" si="1"/>
        <v>6613060.4600000083</v>
      </c>
    </row>
    <row r="13" spans="2:9" ht="12" customHeight="1" x14ac:dyDescent="0.2">
      <c r="B13" s="11" t="s">
        <v>18</v>
      </c>
      <c r="C13" s="12">
        <v>0</v>
      </c>
      <c r="D13" s="13">
        <v>0</v>
      </c>
      <c r="E13" s="18">
        <f>C13+D13</f>
        <v>0</v>
      </c>
      <c r="F13" s="12">
        <v>30228720.149999999</v>
      </c>
      <c r="G13" s="12">
        <v>30228720.149999999</v>
      </c>
      <c r="H13" s="20">
        <f t="shared" si="1"/>
        <v>-30228720.149999999</v>
      </c>
    </row>
    <row r="14" spans="2:9" ht="12" customHeight="1" x14ac:dyDescent="0.2">
      <c r="B14" s="11" t="s">
        <v>19</v>
      </c>
      <c r="C14" s="12">
        <v>4249594.2</v>
      </c>
      <c r="D14" s="13">
        <v>4674180.5999999996</v>
      </c>
      <c r="E14" s="18">
        <f t="shared" si="0"/>
        <v>8923774.8000000007</v>
      </c>
      <c r="F14" s="12">
        <v>7715681.7599999998</v>
      </c>
      <c r="G14" s="12">
        <v>7715681.7599999998</v>
      </c>
      <c r="H14" s="20">
        <f t="shared" si="1"/>
        <v>1208093.040000001</v>
      </c>
    </row>
    <row r="15" spans="2:9" ht="12" customHeight="1" x14ac:dyDescent="0.2">
      <c r="B15" s="11" t="s">
        <v>20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21</v>
      </c>
      <c r="C16" s="12">
        <v>13916921.640000001</v>
      </c>
      <c r="D16" s="13">
        <v>2748448.72</v>
      </c>
      <c r="E16" s="18">
        <f t="shared" si="0"/>
        <v>16665370.360000001</v>
      </c>
      <c r="F16" s="12">
        <v>14648926.939999999</v>
      </c>
      <c r="G16" s="12">
        <v>14648926.939999999</v>
      </c>
      <c r="H16" s="20">
        <f t="shared" si="1"/>
        <v>2016443.4200000018</v>
      </c>
    </row>
    <row r="17" spans="2:8" ht="24" customHeight="1" x14ac:dyDescent="0.2">
      <c r="B17" s="6" t="s">
        <v>22</v>
      </c>
      <c r="C17" s="16">
        <f>SUM(C18:C26)</f>
        <v>6054284.9399999995</v>
      </c>
      <c r="D17" s="16">
        <f>SUM(D18:D26)</f>
        <v>0</v>
      </c>
      <c r="E17" s="16">
        <f t="shared" si="0"/>
        <v>6054284.9399999995</v>
      </c>
      <c r="F17" s="16">
        <f>SUM(F18:F26)</f>
        <v>3976896.0300000007</v>
      </c>
      <c r="G17" s="16">
        <f>SUM(G18:G26)</f>
        <v>3976896.0300000007</v>
      </c>
      <c r="H17" s="16">
        <f t="shared" si="1"/>
        <v>2077388.9099999988</v>
      </c>
    </row>
    <row r="18" spans="2:8" ht="24" x14ac:dyDescent="0.2">
      <c r="B18" s="9" t="s">
        <v>23</v>
      </c>
      <c r="C18" s="12">
        <v>2752749.04</v>
      </c>
      <c r="D18" s="13">
        <v>0</v>
      </c>
      <c r="E18" s="18">
        <f t="shared" si="0"/>
        <v>2752749.04</v>
      </c>
      <c r="F18" s="12">
        <v>1961670.97</v>
      </c>
      <c r="G18" s="12">
        <v>1961670.97</v>
      </c>
      <c r="H18" s="20">
        <f t="shared" si="1"/>
        <v>791078.07000000007</v>
      </c>
    </row>
    <row r="19" spans="2:8" ht="12" customHeight="1" x14ac:dyDescent="0.2">
      <c r="B19" s="9" t="s">
        <v>24</v>
      </c>
      <c r="C19" s="12">
        <v>467056</v>
      </c>
      <c r="D19" s="13">
        <v>0</v>
      </c>
      <c r="E19" s="18">
        <f t="shared" si="0"/>
        <v>467056</v>
      </c>
      <c r="F19" s="12">
        <v>166829.48000000001</v>
      </c>
      <c r="G19" s="12">
        <v>166829.48000000001</v>
      </c>
      <c r="H19" s="20">
        <f t="shared" si="1"/>
        <v>300226.52</v>
      </c>
    </row>
    <row r="20" spans="2:8" ht="12" customHeight="1" x14ac:dyDescent="0.2">
      <c r="B20" s="9" t="s">
        <v>25</v>
      </c>
      <c r="C20" s="12">
        <v>126000</v>
      </c>
      <c r="D20" s="13">
        <v>0</v>
      </c>
      <c r="E20" s="18">
        <f t="shared" si="0"/>
        <v>126000</v>
      </c>
      <c r="F20" s="12">
        <v>0</v>
      </c>
      <c r="G20" s="12">
        <v>0</v>
      </c>
      <c r="H20" s="20">
        <f t="shared" si="1"/>
        <v>126000</v>
      </c>
    </row>
    <row r="21" spans="2:8" ht="12" customHeight="1" x14ac:dyDescent="0.2">
      <c r="B21" s="9" t="s">
        <v>26</v>
      </c>
      <c r="C21" s="12">
        <v>527700</v>
      </c>
      <c r="D21" s="13">
        <v>0</v>
      </c>
      <c r="E21" s="18">
        <f t="shared" si="0"/>
        <v>527700</v>
      </c>
      <c r="F21" s="12">
        <v>327340.2</v>
      </c>
      <c r="G21" s="12">
        <v>327340.2</v>
      </c>
      <c r="H21" s="20">
        <f t="shared" si="1"/>
        <v>200359.8</v>
      </c>
    </row>
    <row r="22" spans="2:8" ht="12" customHeight="1" x14ac:dyDescent="0.2">
      <c r="B22" s="9" t="s">
        <v>27</v>
      </c>
      <c r="C22" s="12">
        <v>113784</v>
      </c>
      <c r="D22" s="13">
        <v>0</v>
      </c>
      <c r="E22" s="18">
        <f t="shared" si="0"/>
        <v>113784</v>
      </c>
      <c r="F22" s="12">
        <v>23756.53</v>
      </c>
      <c r="G22" s="12">
        <v>23756.53</v>
      </c>
      <c r="H22" s="20">
        <f t="shared" si="1"/>
        <v>90027.47</v>
      </c>
    </row>
    <row r="23" spans="2:8" ht="12" customHeight="1" x14ac:dyDescent="0.2">
      <c r="B23" s="9" t="s">
        <v>28</v>
      </c>
      <c r="C23" s="12">
        <v>469449.98</v>
      </c>
      <c r="D23" s="13">
        <v>0</v>
      </c>
      <c r="E23" s="18">
        <f t="shared" si="0"/>
        <v>469449.98</v>
      </c>
      <c r="F23" s="12">
        <v>172554.2</v>
      </c>
      <c r="G23" s="12">
        <v>172554.2</v>
      </c>
      <c r="H23" s="20">
        <f t="shared" si="1"/>
        <v>296895.77999999997</v>
      </c>
    </row>
    <row r="24" spans="2:8" ht="12" customHeight="1" x14ac:dyDescent="0.2">
      <c r="B24" s="9" t="s">
        <v>29</v>
      </c>
      <c r="C24" s="12">
        <v>867260</v>
      </c>
      <c r="D24" s="13">
        <v>0</v>
      </c>
      <c r="E24" s="18">
        <f t="shared" si="0"/>
        <v>867260</v>
      </c>
      <c r="F24" s="12">
        <v>1051078.51</v>
      </c>
      <c r="G24" s="12">
        <v>1051078.51</v>
      </c>
      <c r="H24" s="20">
        <f t="shared" si="1"/>
        <v>-183818.51</v>
      </c>
    </row>
    <row r="25" spans="2:8" ht="12" customHeight="1" x14ac:dyDescent="0.2">
      <c r="B25" s="9" t="s">
        <v>30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31</v>
      </c>
      <c r="C26" s="12">
        <v>730285.92</v>
      </c>
      <c r="D26" s="13">
        <v>0</v>
      </c>
      <c r="E26" s="18">
        <f t="shared" si="0"/>
        <v>730285.92</v>
      </c>
      <c r="F26" s="12">
        <v>273666.14</v>
      </c>
      <c r="G26" s="12">
        <v>273666.14</v>
      </c>
      <c r="H26" s="20">
        <f t="shared" si="1"/>
        <v>456619.78</v>
      </c>
    </row>
    <row r="27" spans="2:8" ht="20.100000000000001" customHeight="1" x14ac:dyDescent="0.2">
      <c r="B27" s="6" t="s">
        <v>32</v>
      </c>
      <c r="C27" s="16">
        <f>SUM(C28:C36)</f>
        <v>12768629.539999999</v>
      </c>
      <c r="D27" s="16">
        <f>SUM(D28:D36)</f>
        <v>23515562.5</v>
      </c>
      <c r="E27" s="16">
        <f>D27+C27</f>
        <v>36284192.039999999</v>
      </c>
      <c r="F27" s="16">
        <f>SUM(F28:F36)</f>
        <v>22549301.609999996</v>
      </c>
      <c r="G27" s="16">
        <f>SUM(G28:G36)</f>
        <v>22549301.609999996</v>
      </c>
      <c r="H27" s="16">
        <f t="shared" si="1"/>
        <v>13734890.430000003</v>
      </c>
    </row>
    <row r="28" spans="2:8" x14ac:dyDescent="0.2">
      <c r="B28" s="9" t="s">
        <v>33</v>
      </c>
      <c r="C28" s="12">
        <v>1907585.26</v>
      </c>
      <c r="D28" s="13">
        <v>1843376.66</v>
      </c>
      <c r="E28" s="18">
        <f t="shared" ref="E28:E36" si="2">C28+D28</f>
        <v>3750961.92</v>
      </c>
      <c r="F28" s="12">
        <v>1775610.61</v>
      </c>
      <c r="G28" s="12">
        <v>1775610.61</v>
      </c>
      <c r="H28" s="20">
        <f t="shared" si="1"/>
        <v>1975351.3099999998</v>
      </c>
    </row>
    <row r="29" spans="2:8" x14ac:dyDescent="0.2">
      <c r="B29" s="9" t="s">
        <v>34</v>
      </c>
      <c r="C29" s="12">
        <v>1411255.84</v>
      </c>
      <c r="D29" s="13">
        <v>182.46</v>
      </c>
      <c r="E29" s="18">
        <f t="shared" si="2"/>
        <v>1411438.3</v>
      </c>
      <c r="F29" s="12">
        <v>1081404.8</v>
      </c>
      <c r="G29" s="12">
        <v>1081404.8</v>
      </c>
      <c r="H29" s="20">
        <f t="shared" si="1"/>
        <v>330033.5</v>
      </c>
    </row>
    <row r="30" spans="2:8" ht="12" customHeight="1" x14ac:dyDescent="0.2">
      <c r="B30" s="9" t="s">
        <v>35</v>
      </c>
      <c r="C30" s="12">
        <v>3594967.74</v>
      </c>
      <c r="D30" s="13">
        <v>6801125.0700000003</v>
      </c>
      <c r="E30" s="18">
        <f t="shared" si="2"/>
        <v>10396092.810000001</v>
      </c>
      <c r="F30" s="12">
        <v>10736448.5</v>
      </c>
      <c r="G30" s="12">
        <v>10736448.5</v>
      </c>
      <c r="H30" s="20">
        <f t="shared" si="1"/>
        <v>-340355.68999999948</v>
      </c>
    </row>
    <row r="31" spans="2:8" x14ac:dyDescent="0.2">
      <c r="B31" s="9" t="s">
        <v>36</v>
      </c>
      <c r="C31" s="12">
        <v>193066</v>
      </c>
      <c r="D31" s="13">
        <v>0</v>
      </c>
      <c r="E31" s="18">
        <f t="shared" si="2"/>
        <v>193066</v>
      </c>
      <c r="F31" s="12">
        <v>373431.57</v>
      </c>
      <c r="G31" s="12">
        <v>373431.57</v>
      </c>
      <c r="H31" s="20">
        <f t="shared" si="1"/>
        <v>-180365.57</v>
      </c>
    </row>
    <row r="32" spans="2:8" ht="24" x14ac:dyDescent="0.2">
      <c r="B32" s="9" t="s">
        <v>37</v>
      </c>
      <c r="C32" s="12">
        <v>1246810</v>
      </c>
      <c r="D32" s="13">
        <v>3225989</v>
      </c>
      <c r="E32" s="18">
        <f t="shared" si="2"/>
        <v>4472799</v>
      </c>
      <c r="F32" s="12">
        <v>3841630.2</v>
      </c>
      <c r="G32" s="12">
        <v>3841630.2</v>
      </c>
      <c r="H32" s="20">
        <f t="shared" si="1"/>
        <v>631168.79999999981</v>
      </c>
    </row>
    <row r="33" spans="2:8" x14ac:dyDescent="0.2">
      <c r="B33" s="9" t="s">
        <v>38</v>
      </c>
      <c r="C33" s="12">
        <v>413544</v>
      </c>
      <c r="D33" s="13">
        <v>0</v>
      </c>
      <c r="E33" s="18">
        <f t="shared" si="2"/>
        <v>413544</v>
      </c>
      <c r="F33" s="12">
        <v>49211.88</v>
      </c>
      <c r="G33" s="12">
        <v>49211.88</v>
      </c>
      <c r="H33" s="20">
        <f t="shared" si="1"/>
        <v>364332.12</v>
      </c>
    </row>
    <row r="34" spans="2:8" x14ac:dyDescent="0.2">
      <c r="B34" s="9" t="s">
        <v>39</v>
      </c>
      <c r="C34" s="12">
        <v>1942677</v>
      </c>
      <c r="D34" s="13">
        <v>0</v>
      </c>
      <c r="E34" s="18">
        <f t="shared" si="2"/>
        <v>1942677</v>
      </c>
      <c r="F34" s="12">
        <v>573313.31000000006</v>
      </c>
      <c r="G34" s="12">
        <v>573313.31000000006</v>
      </c>
      <c r="H34" s="20">
        <f t="shared" si="1"/>
        <v>1369363.69</v>
      </c>
    </row>
    <row r="35" spans="2:8" x14ac:dyDescent="0.2">
      <c r="B35" s="9" t="s">
        <v>40</v>
      </c>
      <c r="C35" s="12">
        <v>2048723.7</v>
      </c>
      <c r="D35" s="13">
        <v>350000</v>
      </c>
      <c r="E35" s="18">
        <f t="shared" si="2"/>
        <v>2398723.7000000002</v>
      </c>
      <c r="F35" s="12">
        <v>274116.56</v>
      </c>
      <c r="G35" s="12">
        <v>274116.56</v>
      </c>
      <c r="H35" s="20">
        <f t="shared" si="1"/>
        <v>2124607.14</v>
      </c>
    </row>
    <row r="36" spans="2:8" x14ac:dyDescent="0.2">
      <c r="B36" s="9" t="s">
        <v>41</v>
      </c>
      <c r="C36" s="12">
        <v>10000</v>
      </c>
      <c r="D36" s="13">
        <v>11294889.310000001</v>
      </c>
      <c r="E36" s="18">
        <f t="shared" si="2"/>
        <v>11304889.310000001</v>
      </c>
      <c r="F36" s="12">
        <v>3844134.18</v>
      </c>
      <c r="G36" s="12">
        <v>3844134.18</v>
      </c>
      <c r="H36" s="20">
        <f t="shared" si="1"/>
        <v>7460755.1300000008</v>
      </c>
    </row>
    <row r="37" spans="2:8" ht="20.100000000000001" customHeight="1" x14ac:dyDescent="0.2">
      <c r="B37" s="7" t="s">
        <v>42</v>
      </c>
      <c r="C37" s="16">
        <f>SUM(C38:C46)</f>
        <v>54000</v>
      </c>
      <c r="D37" s="16">
        <f>SUM(D38:D46)</f>
        <v>0</v>
      </c>
      <c r="E37" s="16">
        <f>C37+D37</f>
        <v>54000</v>
      </c>
      <c r="F37" s="16">
        <f>SUM(F38:F46)</f>
        <v>17900</v>
      </c>
      <c r="G37" s="16">
        <f>SUM(G38:G46)</f>
        <v>17900</v>
      </c>
      <c r="H37" s="16">
        <f t="shared" si="1"/>
        <v>36100</v>
      </c>
    </row>
    <row r="38" spans="2:8" ht="12" customHeight="1" x14ac:dyDescent="0.2">
      <c r="B38" s="9" t="s">
        <v>43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44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45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46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47</v>
      </c>
      <c r="C42" s="12">
        <v>54000</v>
      </c>
      <c r="D42" s="13">
        <v>0</v>
      </c>
      <c r="E42" s="18">
        <f t="shared" si="3"/>
        <v>54000</v>
      </c>
      <c r="F42" s="12">
        <v>17900</v>
      </c>
      <c r="G42" s="12">
        <v>17900</v>
      </c>
      <c r="H42" s="20">
        <f t="shared" si="4"/>
        <v>36100</v>
      </c>
    </row>
    <row r="43" spans="2:8" ht="12" customHeight="1" x14ac:dyDescent="0.2">
      <c r="B43" s="9" t="s">
        <v>48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49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50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51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52</v>
      </c>
      <c r="C47" s="16">
        <f>SUM(C48:C56)</f>
        <v>2184515.4</v>
      </c>
      <c r="D47" s="16">
        <f>SUM(D48:D56)</f>
        <v>0</v>
      </c>
      <c r="E47" s="16">
        <f t="shared" si="3"/>
        <v>2184515.4</v>
      </c>
      <c r="F47" s="16">
        <f>SUM(F48:F56)</f>
        <v>854796.72</v>
      </c>
      <c r="G47" s="16">
        <f>SUM(G48:G56)</f>
        <v>854796.72</v>
      </c>
      <c r="H47" s="16">
        <f t="shared" si="4"/>
        <v>1329718.68</v>
      </c>
    </row>
    <row r="48" spans="2:8" x14ac:dyDescent="0.2">
      <c r="B48" s="9" t="s">
        <v>53</v>
      </c>
      <c r="C48" s="12">
        <v>1670846.4</v>
      </c>
      <c r="D48" s="13">
        <v>0</v>
      </c>
      <c r="E48" s="18">
        <f t="shared" si="3"/>
        <v>1670846.4</v>
      </c>
      <c r="F48" s="12">
        <v>683315.47</v>
      </c>
      <c r="G48" s="12">
        <v>683315.47</v>
      </c>
      <c r="H48" s="20">
        <f t="shared" si="4"/>
        <v>987530.92999999993</v>
      </c>
    </row>
    <row r="49" spans="2:8" x14ac:dyDescent="0.2">
      <c r="B49" s="9" t="s">
        <v>54</v>
      </c>
      <c r="C49" s="12">
        <v>147000</v>
      </c>
      <c r="D49" s="13">
        <v>0</v>
      </c>
      <c r="E49" s="18">
        <f t="shared" si="3"/>
        <v>147000</v>
      </c>
      <c r="F49" s="12">
        <v>64470.26</v>
      </c>
      <c r="G49" s="12">
        <v>64470.26</v>
      </c>
      <c r="H49" s="20">
        <f t="shared" si="4"/>
        <v>82529.739999999991</v>
      </c>
    </row>
    <row r="50" spans="2:8" x14ac:dyDescent="0.2">
      <c r="B50" s="9" t="s">
        <v>55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56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57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58</v>
      </c>
      <c r="C53" s="12">
        <v>250000</v>
      </c>
      <c r="D53" s="13">
        <v>0</v>
      </c>
      <c r="E53" s="18">
        <f t="shared" si="3"/>
        <v>250000</v>
      </c>
      <c r="F53" s="12">
        <v>35440.99</v>
      </c>
      <c r="G53" s="12">
        <v>35440.99</v>
      </c>
      <c r="H53" s="20">
        <f t="shared" si="4"/>
        <v>214559.01</v>
      </c>
    </row>
    <row r="54" spans="2:8" x14ac:dyDescent="0.2">
      <c r="B54" s="9" t="s">
        <v>59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60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61</v>
      </c>
      <c r="C56" s="12">
        <v>116669</v>
      </c>
      <c r="D56" s="13">
        <v>0</v>
      </c>
      <c r="E56" s="18">
        <f t="shared" si="3"/>
        <v>116669</v>
      </c>
      <c r="F56" s="12">
        <v>71570</v>
      </c>
      <c r="G56" s="12">
        <v>71570</v>
      </c>
      <c r="H56" s="20">
        <f t="shared" si="4"/>
        <v>45099</v>
      </c>
    </row>
    <row r="57" spans="2:8" ht="20.100000000000001" customHeight="1" x14ac:dyDescent="0.2">
      <c r="B57" s="6" t="s">
        <v>62</v>
      </c>
      <c r="C57" s="16">
        <f>SUM(C58:C60)</f>
        <v>280000</v>
      </c>
      <c r="D57" s="16">
        <f>SUM(D58:D60)</f>
        <v>0</v>
      </c>
      <c r="E57" s="16">
        <f t="shared" si="3"/>
        <v>280000</v>
      </c>
      <c r="F57" s="16">
        <f>SUM(F58:F60)</f>
        <v>0</v>
      </c>
      <c r="G57" s="16">
        <f>SUM(G58:G60)</f>
        <v>0</v>
      </c>
      <c r="H57" s="16">
        <f t="shared" si="4"/>
        <v>280000</v>
      </c>
    </row>
    <row r="58" spans="2:8" x14ac:dyDescent="0.2">
      <c r="B58" s="9" t="s">
        <v>63</v>
      </c>
      <c r="C58" s="12">
        <v>280000</v>
      </c>
      <c r="D58" s="13">
        <v>0</v>
      </c>
      <c r="E58" s="18">
        <f t="shared" si="3"/>
        <v>280000</v>
      </c>
      <c r="F58" s="12">
        <v>0</v>
      </c>
      <c r="G58" s="12">
        <v>0</v>
      </c>
      <c r="H58" s="20">
        <f t="shared" si="4"/>
        <v>280000</v>
      </c>
    </row>
    <row r="59" spans="2:8" x14ac:dyDescent="0.2">
      <c r="B59" s="9" t="s">
        <v>64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65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66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67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68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69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70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71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72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73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74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75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76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77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78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79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80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81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82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83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84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85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86</v>
      </c>
      <c r="C81" s="22">
        <f>SUM(C73,C69,C61,C57,C47,C27,C37,C17,C9)</f>
        <v>158532740.03</v>
      </c>
      <c r="D81" s="22">
        <f>SUM(D73,D69,D61,D57,D47,D37,D27,D17,D9)</f>
        <v>60532875.969999999</v>
      </c>
      <c r="E81" s="22">
        <f>C81+D81</f>
        <v>219065616</v>
      </c>
      <c r="F81" s="22">
        <f>SUM(F73,F69,F61,F57,F47,F37,F17,F27,F9)</f>
        <v>201402015.99999997</v>
      </c>
      <c r="G81" s="22">
        <f>SUM(G73,G69,G61,G57,G47,G37,G27,G17,G9)</f>
        <v>201402015.99999997</v>
      </c>
      <c r="H81" s="22">
        <f t="shared" si="5"/>
        <v>17663600.00000003</v>
      </c>
    </row>
    <row r="83" spans="2:8" s="23" customFormat="1" x14ac:dyDescent="0.2"/>
    <row r="84" spans="2:8" s="23" customFormat="1" x14ac:dyDescent="0.2"/>
    <row r="85" spans="2:8" s="23" customFormat="1" x14ac:dyDescent="0.2">
      <c r="C85" s="41" t="s">
        <v>92</v>
      </c>
      <c r="F85" s="41" t="s">
        <v>93</v>
      </c>
    </row>
    <row r="86" spans="2:8" s="23" customFormat="1" x14ac:dyDescent="0.2">
      <c r="C86" s="23" t="s">
        <v>88</v>
      </c>
      <c r="F86" s="23" t="s">
        <v>89</v>
      </c>
    </row>
    <row r="87" spans="2:8" s="23" customFormat="1" x14ac:dyDescent="0.2">
      <c r="C87" s="23" t="s">
        <v>90</v>
      </c>
      <c r="F87" s="23" t="s">
        <v>91</v>
      </c>
    </row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dcterms:created xsi:type="dcterms:W3CDTF">2019-12-04T16:22:52Z</dcterms:created>
  <dcterms:modified xsi:type="dcterms:W3CDTF">2022-02-02T17:53:13Z</dcterms:modified>
</cp:coreProperties>
</file>